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9320" windowHeight="7695"/>
  </bookViews>
  <sheets>
    <sheet name="원서접수 현황" sheetId="1" r:id="rId1"/>
    <sheet name="Sheet1" sheetId="2" r:id="rId2"/>
  </sheets>
  <definedNames>
    <definedName name="_xlnm.Print_Area" localSheetId="0">'원서접수 현황'!$A$1:$F$63</definedName>
    <definedName name="_xlnm.Print_Titles" localSheetId="0">'원서접수 현황'!$1:$4</definedName>
  </definedNames>
  <calcPr calcId="144525"/>
</workbook>
</file>

<file path=xl/calcChain.xml><?xml version="1.0" encoding="utf-8"?>
<calcChain xmlns="http://schemas.openxmlformats.org/spreadsheetml/2006/main">
  <c r="E58" i="1" l="1"/>
  <c r="E53" i="1"/>
  <c r="E47" i="1"/>
  <c r="E41" i="1"/>
  <c r="E34" i="1"/>
  <c r="E28" i="1"/>
  <c r="E22" i="1"/>
  <c r="E16" i="1"/>
  <c r="E7" i="1"/>
  <c r="D7" i="1"/>
  <c r="D6" i="1" s="1"/>
  <c r="E11" i="1"/>
  <c r="D11" i="1"/>
  <c r="D58" i="1"/>
  <c r="F63" i="1"/>
  <c r="F62" i="1"/>
  <c r="F61" i="1"/>
  <c r="F60" i="1"/>
  <c r="F59" i="1"/>
  <c r="F57" i="1"/>
  <c r="F56" i="1"/>
  <c r="F55" i="1"/>
  <c r="F54" i="1"/>
  <c r="D53" i="1"/>
  <c r="D41" i="1"/>
  <c r="F38" i="1"/>
  <c r="F58" i="1" l="1"/>
  <c r="E15" i="1"/>
  <c r="F7" i="1"/>
  <c r="E6" i="1"/>
  <c r="E40" i="1"/>
  <c r="F53" i="1"/>
  <c r="F11" i="1"/>
  <c r="E14" i="1"/>
  <c r="F40" i="1" l="1"/>
  <c r="F52" i="1"/>
  <c r="F51" i="1"/>
  <c r="F50" i="1"/>
  <c r="F49" i="1"/>
  <c r="F48" i="1"/>
  <c r="D47" i="1"/>
  <c r="D40" i="1" s="1"/>
  <c r="F46" i="1"/>
  <c r="F45" i="1"/>
  <c r="F44" i="1"/>
  <c r="F43" i="1"/>
  <c r="F42" i="1"/>
  <c r="F39" i="1"/>
  <c r="F37" i="1"/>
  <c r="F36" i="1"/>
  <c r="F35" i="1"/>
  <c r="D34" i="1"/>
  <c r="F33" i="1"/>
  <c r="F32" i="1"/>
  <c r="F31" i="1"/>
  <c r="F30" i="1"/>
  <c r="F29" i="1"/>
  <c r="D28" i="1"/>
  <c r="F27" i="1"/>
  <c r="F26" i="1"/>
  <c r="F25" i="1"/>
  <c r="F24" i="1"/>
  <c r="F23" i="1"/>
  <c r="D22" i="1"/>
  <c r="F21" i="1"/>
  <c r="F20" i="1"/>
  <c r="F19" i="1"/>
  <c r="F18" i="1"/>
  <c r="F17" i="1"/>
  <c r="D16" i="1"/>
  <c r="D14" i="1" l="1"/>
  <c r="F14" i="1" s="1"/>
  <c r="D15" i="1"/>
  <c r="F15" i="1" s="1"/>
  <c r="F47" i="1"/>
  <c r="F22" i="1"/>
  <c r="F41" i="1"/>
  <c r="F16" i="1"/>
  <c r="F34" i="1"/>
  <c r="F28" i="1"/>
  <c r="E5" i="1" l="1"/>
  <c r="F8" i="1" l="1"/>
  <c r="F9" i="1"/>
  <c r="F10" i="1"/>
  <c r="F12" i="1"/>
  <c r="F13" i="1"/>
  <c r="E47" i="2" l="1"/>
  <c r="D52" i="2"/>
  <c r="E37" i="2"/>
  <c r="E7" i="2" l="1"/>
  <c r="E12" i="2"/>
  <c r="E17" i="2"/>
  <c r="E22" i="2"/>
  <c r="E27" i="2"/>
  <c r="E32" i="2"/>
  <c r="E42" i="2"/>
  <c r="E2" i="2"/>
  <c r="E52" i="2" l="1"/>
  <c r="D5" i="1"/>
  <c r="F5" i="1" s="1"/>
  <c r="F6" i="1"/>
</calcChain>
</file>

<file path=xl/sharedStrings.xml><?xml version="1.0" encoding="utf-8"?>
<sst xmlns="http://schemas.openxmlformats.org/spreadsheetml/2006/main" count="145" uniqueCount="75">
  <si>
    <t>응시분야</t>
    <phoneticPr fontId="1" type="noConversion"/>
  </si>
  <si>
    <t>선발예정</t>
    <phoneticPr fontId="1" type="noConversion"/>
  </si>
  <si>
    <t>응시인원</t>
    <phoneticPr fontId="1" type="noConversion"/>
  </si>
  <si>
    <t>경쟁률</t>
    <phoneticPr fontId="1" type="noConversion"/>
  </si>
  <si>
    <t>전형명</t>
    <phoneticPr fontId="1" type="noConversion"/>
  </si>
  <si>
    <t>모집단위명</t>
    <phoneticPr fontId="1" type="noConversion"/>
  </si>
  <si>
    <t>본부명</t>
    <phoneticPr fontId="1" type="noConversion"/>
  </si>
  <si>
    <t>선택인원</t>
    <phoneticPr fontId="1" type="noConversion"/>
  </si>
  <si>
    <t>합계</t>
    <phoneticPr fontId="1" type="noConversion"/>
  </si>
  <si>
    <t>남해본부</t>
  </si>
  <si>
    <t>남해본부</t>
    <phoneticPr fontId="1" type="noConversion"/>
  </si>
  <si>
    <t>동해본부</t>
  </si>
  <si>
    <t>중부본부</t>
  </si>
  <si>
    <t>중부본부</t>
    <phoneticPr fontId="1" type="noConversion"/>
  </si>
  <si>
    <t>제주본부</t>
  </si>
  <si>
    <t>제주본부</t>
    <phoneticPr fontId="1" type="noConversion"/>
  </si>
  <si>
    <t>서해본부</t>
  </si>
  <si>
    <t>서해본부</t>
    <phoneticPr fontId="1" type="noConversion"/>
  </si>
  <si>
    <t>동해본부</t>
    <phoneticPr fontId="1" type="noConversion"/>
  </si>
  <si>
    <t>함정요원 해기사(항해)_순경(남)</t>
    <phoneticPr fontId="1" type="noConversion"/>
  </si>
  <si>
    <t>함정요원 해기사(항해)_순경(여)</t>
    <phoneticPr fontId="1" type="noConversion"/>
  </si>
  <si>
    <t>함정요원 해기사(기관)_순경(남)</t>
    <phoneticPr fontId="1" type="noConversion"/>
  </si>
  <si>
    <t>함정요원 해기사(기관)_순경(여)</t>
    <phoneticPr fontId="1" type="noConversion"/>
  </si>
  <si>
    <t>함정요원 해양경찰의경(항해)_순경(남)</t>
    <phoneticPr fontId="1" type="noConversion"/>
  </si>
  <si>
    <t>함정요원 해양경찰의경(기관)_순경(남)</t>
    <phoneticPr fontId="1" type="noConversion"/>
  </si>
  <si>
    <t>함정요원 해군전역자(항해)_순경(남)</t>
    <phoneticPr fontId="1" type="noConversion"/>
  </si>
  <si>
    <t>함정요원 해군전역자(기관)_순경(남)</t>
    <phoneticPr fontId="1" type="noConversion"/>
  </si>
  <si>
    <t>합 계</t>
    <phoneticPr fontId="1" type="noConversion"/>
  </si>
  <si>
    <t>함정요원 해군전역자(항해)_순경(여)</t>
    <phoneticPr fontId="1" type="noConversion"/>
  </si>
  <si>
    <t>함정요원 해군전역자(기관)_순경(여)</t>
    <phoneticPr fontId="1" type="noConversion"/>
  </si>
  <si>
    <t>경 위</t>
    <phoneticPr fontId="1" type="noConversion"/>
  </si>
  <si>
    <t>응시계급</t>
    <phoneticPr fontId="1" type="noConversion"/>
  </si>
  <si>
    <t>간부후보</t>
    <phoneticPr fontId="1" type="noConversion"/>
  </si>
  <si>
    <t>근무예정</t>
    <phoneticPr fontId="1" type="noConversion"/>
  </si>
  <si>
    <t>해양</t>
    <phoneticPr fontId="1" type="noConversion"/>
  </si>
  <si>
    <t>일반</t>
    <phoneticPr fontId="1" type="noConversion"/>
  </si>
  <si>
    <t>여</t>
    <phoneticPr fontId="1" type="noConversion"/>
  </si>
  <si>
    <t>항공조종</t>
    <phoneticPr fontId="1" type="noConversion"/>
  </si>
  <si>
    <t>비행기</t>
    <phoneticPr fontId="1" type="noConversion"/>
  </si>
  <si>
    <t>헬리콥터</t>
    <phoneticPr fontId="1" type="noConversion"/>
  </si>
  <si>
    <t>소  계</t>
    <phoneticPr fontId="1" type="noConversion"/>
  </si>
  <si>
    <t>중 부</t>
    <phoneticPr fontId="1" type="noConversion"/>
  </si>
  <si>
    <t>서 해</t>
    <phoneticPr fontId="1" type="noConversion"/>
  </si>
  <si>
    <t>남 해</t>
    <phoneticPr fontId="1" type="noConversion"/>
  </si>
  <si>
    <t>동 해</t>
    <phoneticPr fontId="1" type="noConversion"/>
  </si>
  <si>
    <t>제 주</t>
    <phoneticPr fontId="1" type="noConversion"/>
  </si>
  <si>
    <t>함정요원
항해 (여)</t>
    <phoneticPr fontId="1" type="noConversion"/>
  </si>
  <si>
    <t>함정요원
기관 (남)</t>
    <phoneticPr fontId="1" type="noConversion"/>
  </si>
  <si>
    <t>함정요원
기관 (여)</t>
    <phoneticPr fontId="1" type="noConversion"/>
  </si>
  <si>
    <t>공채 (남)</t>
    <phoneticPr fontId="1" type="noConversion"/>
  </si>
  <si>
    <t>소  계</t>
    <phoneticPr fontId="1" type="noConversion"/>
  </si>
  <si>
    <t>공채 (여)</t>
    <phoneticPr fontId="1" type="noConversion"/>
  </si>
  <si>
    <t>소계</t>
    <phoneticPr fontId="1" type="noConversion"/>
  </si>
  <si>
    <t>동 해</t>
    <phoneticPr fontId="1" type="noConversion"/>
  </si>
  <si>
    <t>순경</t>
    <phoneticPr fontId="1" type="noConversion"/>
  </si>
  <si>
    <t>해경학과</t>
    <phoneticPr fontId="1" type="noConversion"/>
  </si>
  <si>
    <t>항해(남)</t>
    <phoneticPr fontId="1" type="noConversion"/>
  </si>
  <si>
    <t>항해(여)</t>
    <phoneticPr fontId="1" type="noConversion"/>
  </si>
  <si>
    <t>기관(남)</t>
    <phoneticPr fontId="1" type="noConversion"/>
  </si>
  <si>
    <t>기관(여)</t>
    <phoneticPr fontId="1" type="noConversion"/>
  </si>
  <si>
    <t>비행기</t>
    <phoneticPr fontId="1" type="noConversion"/>
  </si>
  <si>
    <t>헬리콥터</t>
    <phoneticPr fontId="1" type="noConversion"/>
  </si>
  <si>
    <t>소계</t>
    <phoneticPr fontId="1" type="noConversion"/>
  </si>
  <si>
    <t>항공정비</t>
    <phoneticPr fontId="1" type="noConversion"/>
  </si>
  <si>
    <t>조함</t>
    <phoneticPr fontId="1" type="noConversion"/>
  </si>
  <si>
    <t>특임(구조)</t>
    <phoneticPr fontId="1" type="noConversion"/>
  </si>
  <si>
    <t>항공전탐</t>
    <phoneticPr fontId="1" type="noConversion"/>
  </si>
  <si>
    <t>함정요원 (소계)</t>
    <phoneticPr fontId="1" type="noConversion"/>
  </si>
  <si>
    <t>공채 (소계)</t>
    <phoneticPr fontId="1" type="noConversion"/>
  </si>
  <si>
    <r>
      <t xml:space="preserve">총 계 </t>
    </r>
    <r>
      <rPr>
        <b/>
        <sz val="16"/>
        <color rgb="FF0000FF"/>
        <rFont val="맑은 고딕"/>
        <family val="3"/>
        <charset val="129"/>
        <scheme val="minor"/>
      </rPr>
      <t>(경위)</t>
    </r>
    <phoneticPr fontId="1" type="noConversion"/>
  </si>
  <si>
    <r>
      <t xml:space="preserve">총 계 </t>
    </r>
    <r>
      <rPr>
        <b/>
        <sz val="16"/>
        <color rgb="FF0000FF"/>
        <rFont val="맑은 고딕"/>
        <family val="3"/>
        <charset val="129"/>
        <scheme val="minor"/>
      </rPr>
      <t>(순경)</t>
    </r>
    <phoneticPr fontId="1" type="noConversion"/>
  </si>
  <si>
    <r>
      <t xml:space="preserve">경찰공무원 총계 </t>
    </r>
    <r>
      <rPr>
        <b/>
        <sz val="16"/>
        <color rgb="FF0000FF"/>
        <rFont val="맑은 고딕"/>
        <family val="3"/>
        <charset val="129"/>
        <scheme val="minor"/>
      </rPr>
      <t>(경위+순경)</t>
    </r>
    <phoneticPr fontId="1" type="noConversion"/>
  </si>
  <si>
    <t>순경</t>
    <phoneticPr fontId="1" type="noConversion"/>
  </si>
  <si>
    <t>함정요원
항해 (남)</t>
    <phoneticPr fontId="1" type="noConversion"/>
  </si>
  <si>
    <r>
      <rPr>
        <b/>
        <sz val="29"/>
        <color theme="1"/>
        <rFont val="맑은 고딕"/>
        <family val="3"/>
        <charset val="129"/>
        <scheme val="minor"/>
      </rPr>
      <t xml:space="preserve">2019년 제3차 경찰공무원 채용시험 원서접수 결과 </t>
    </r>
    <r>
      <rPr>
        <b/>
        <sz val="20"/>
        <color theme="1"/>
        <rFont val="맑은 고딕"/>
        <family val="3"/>
        <charset val="129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</si>
</sst>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&quot;: 1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9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6"/>
      <color theme="1"/>
      <name val="한컴돋움"/>
      <family val="1"/>
      <charset val="129"/>
    </font>
    <font>
      <b/>
      <sz val="11"/>
      <color theme="1"/>
      <name val="한컴돋움"/>
      <family val="1"/>
      <charset val="129"/>
    </font>
    <font>
      <b/>
      <sz val="16"/>
      <color theme="1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176" fontId="7" fillId="7" borderId="6" xfId="0" applyNumberFormat="1" applyFont="1" applyFill="1" applyBorder="1" applyAlignment="1">
      <alignment horizontal="center" vertical="center"/>
    </xf>
    <xf numFmtId="176" fontId="7" fillId="4" borderId="9" xfId="0" applyNumberFormat="1" applyFont="1" applyFill="1" applyBorder="1" applyAlignment="1">
      <alignment horizontal="center" vertical="center"/>
    </xf>
    <xf numFmtId="176" fontId="7" fillId="3" borderId="9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76" fontId="7" fillId="5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6" fontId="7" fillId="6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176" fontId="7" fillId="6" borderId="6" xfId="0" applyNumberFormat="1" applyFont="1" applyFill="1" applyBorder="1" applyAlignment="1">
      <alignment horizontal="center" vertical="center"/>
    </xf>
    <xf numFmtId="176" fontId="7" fillId="7" borderId="7" xfId="0" applyNumberFormat="1" applyFont="1" applyFill="1" applyBorder="1" applyAlignment="1">
      <alignment horizontal="center" vertical="center"/>
    </xf>
    <xf numFmtId="177" fontId="7" fillId="4" borderId="10" xfId="0" applyNumberFormat="1" applyFont="1" applyFill="1" applyBorder="1" applyAlignment="1">
      <alignment horizontal="center" vertical="center"/>
    </xf>
    <xf numFmtId="177" fontId="7" fillId="3" borderId="10" xfId="0" applyNumberFormat="1" applyFont="1" applyFill="1" applyBorder="1" applyAlignment="1">
      <alignment horizontal="center" vertical="center"/>
    </xf>
    <xf numFmtId="177" fontId="7" fillId="5" borderId="10" xfId="0" applyNumberFormat="1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177" fontId="7" fillId="6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7" fillId="6" borderId="7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  <color rgb="FF0000FF"/>
      <color rgb="FFFAF0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BreakPreview" zoomScale="55" zoomScaleSheetLayoutView="55" workbookViewId="0">
      <pane ySplit="1" topLeftCell="A2" activePane="bottomLeft" state="frozen"/>
      <selection pane="bottomLeft" activeCell="I6" sqref="I6"/>
    </sheetView>
  </sheetViews>
  <sheetFormatPr defaultColWidth="20.875" defaultRowHeight="16.5" x14ac:dyDescent="0.3"/>
  <cols>
    <col min="1" max="1" width="19.375" customWidth="1"/>
    <col min="2" max="2" width="24.5" customWidth="1"/>
    <col min="3" max="3" width="18.625" customWidth="1"/>
    <col min="4" max="6" width="20.625" style="1" customWidth="1"/>
  </cols>
  <sheetData>
    <row r="1" spans="1:6" ht="21.75" customHeight="1" thickBot="1" x14ac:dyDescent="0.35">
      <c r="B1" s="38"/>
      <c r="C1" s="38"/>
      <c r="D1" s="39"/>
      <c r="E1" s="39"/>
      <c r="F1" s="39"/>
    </row>
    <row r="2" spans="1:6" ht="66" customHeight="1" thickTop="1" thickBot="1" x14ac:dyDescent="0.35">
      <c r="A2" s="40" t="s">
        <v>74</v>
      </c>
      <c r="B2" s="40"/>
      <c r="C2" s="40"/>
      <c r="D2" s="40"/>
      <c r="E2" s="40"/>
      <c r="F2" s="40"/>
    </row>
    <row r="3" spans="1:6" ht="17.25" customHeight="1" thickTop="1" thickBot="1" x14ac:dyDescent="0.35"/>
    <row r="4" spans="1:6" ht="32.1" customHeight="1" x14ac:dyDescent="0.3">
      <c r="A4" s="5" t="s">
        <v>31</v>
      </c>
      <c r="B4" s="6" t="s">
        <v>0</v>
      </c>
      <c r="C4" s="6" t="s">
        <v>33</v>
      </c>
      <c r="D4" s="7" t="s">
        <v>1</v>
      </c>
      <c r="E4" s="7" t="s">
        <v>2</v>
      </c>
      <c r="F4" s="25" t="s">
        <v>3</v>
      </c>
    </row>
    <row r="5" spans="1:6" ht="32.1" customHeight="1" x14ac:dyDescent="0.3">
      <c r="A5" s="41" t="s">
        <v>71</v>
      </c>
      <c r="B5" s="42"/>
      <c r="C5" s="42"/>
      <c r="D5" s="8">
        <f>SUM(D6,D14)</f>
        <v>599</v>
      </c>
      <c r="E5" s="8">
        <f>SUM(E6,E14)</f>
        <v>9551</v>
      </c>
      <c r="F5" s="26">
        <f>E5/D5</f>
        <v>15.944908180300501</v>
      </c>
    </row>
    <row r="6" spans="1:6" ht="32.1" customHeight="1" x14ac:dyDescent="0.3">
      <c r="A6" s="46" t="s">
        <v>69</v>
      </c>
      <c r="B6" s="47"/>
      <c r="C6" s="47"/>
      <c r="D6" s="9">
        <f>SUM(D7,D11)</f>
        <v>37</v>
      </c>
      <c r="E6" s="9">
        <f>SUM(E7,E11)</f>
        <v>257</v>
      </c>
      <c r="F6" s="27">
        <f>E6/D6</f>
        <v>6.9459459459459456</v>
      </c>
    </row>
    <row r="7" spans="1:6" ht="32.1" customHeight="1" x14ac:dyDescent="0.3">
      <c r="A7" s="48" t="s">
        <v>30</v>
      </c>
      <c r="B7" s="43" t="s">
        <v>32</v>
      </c>
      <c r="C7" s="10" t="s">
        <v>40</v>
      </c>
      <c r="D7" s="11">
        <f>SUM(D8,D9,D10)</f>
        <v>10</v>
      </c>
      <c r="E7" s="11">
        <f>SUM(E8,E9,E10)</f>
        <v>109</v>
      </c>
      <c r="F7" s="28">
        <f>E7/D7</f>
        <v>10.9</v>
      </c>
    </row>
    <row r="8" spans="1:6" ht="32.1" customHeight="1" x14ac:dyDescent="0.3">
      <c r="A8" s="48"/>
      <c r="B8" s="43"/>
      <c r="C8" s="12" t="s">
        <v>34</v>
      </c>
      <c r="D8" s="13">
        <v>5</v>
      </c>
      <c r="E8" s="13">
        <v>53</v>
      </c>
      <c r="F8" s="29">
        <f t="shared" ref="F8:F63" si="0">E8/D8</f>
        <v>10.6</v>
      </c>
    </row>
    <row r="9" spans="1:6" ht="32.1" customHeight="1" x14ac:dyDescent="0.3">
      <c r="A9" s="48"/>
      <c r="B9" s="43"/>
      <c r="C9" s="14" t="s">
        <v>35</v>
      </c>
      <c r="D9" s="13">
        <v>4</v>
      </c>
      <c r="E9" s="13">
        <v>45</v>
      </c>
      <c r="F9" s="29">
        <f t="shared" si="0"/>
        <v>11.25</v>
      </c>
    </row>
    <row r="10" spans="1:6" ht="32.1" customHeight="1" x14ac:dyDescent="0.3">
      <c r="A10" s="48"/>
      <c r="B10" s="43"/>
      <c r="C10" s="12" t="s">
        <v>36</v>
      </c>
      <c r="D10" s="13">
        <v>1</v>
      </c>
      <c r="E10" s="13">
        <v>11</v>
      </c>
      <c r="F10" s="29">
        <f t="shared" si="0"/>
        <v>11</v>
      </c>
    </row>
    <row r="11" spans="1:6" ht="32.1" customHeight="1" x14ac:dyDescent="0.3">
      <c r="A11" s="48"/>
      <c r="B11" s="43" t="s">
        <v>37</v>
      </c>
      <c r="C11" s="10" t="s">
        <v>40</v>
      </c>
      <c r="D11" s="11">
        <f>SUM(D12,D13)</f>
        <v>27</v>
      </c>
      <c r="E11" s="11">
        <f>SUM(E12,E13)</f>
        <v>148</v>
      </c>
      <c r="F11" s="28">
        <f>E11/D11</f>
        <v>5.4814814814814818</v>
      </c>
    </row>
    <row r="12" spans="1:6" ht="32.1" customHeight="1" x14ac:dyDescent="0.3">
      <c r="A12" s="48"/>
      <c r="B12" s="43"/>
      <c r="C12" s="12" t="s">
        <v>38</v>
      </c>
      <c r="D12" s="13">
        <v>7</v>
      </c>
      <c r="E12" s="13">
        <v>124</v>
      </c>
      <c r="F12" s="29">
        <f t="shared" si="0"/>
        <v>17.714285714285715</v>
      </c>
    </row>
    <row r="13" spans="1:6" ht="32.1" customHeight="1" x14ac:dyDescent="0.3">
      <c r="A13" s="48"/>
      <c r="B13" s="43"/>
      <c r="C13" s="12" t="s">
        <v>39</v>
      </c>
      <c r="D13" s="13">
        <v>20</v>
      </c>
      <c r="E13" s="13">
        <v>24</v>
      </c>
      <c r="F13" s="29">
        <f t="shared" si="0"/>
        <v>1.2</v>
      </c>
    </row>
    <row r="14" spans="1:6" ht="32.1" customHeight="1" x14ac:dyDescent="0.3">
      <c r="A14" s="46" t="s">
        <v>70</v>
      </c>
      <c r="B14" s="47"/>
      <c r="C14" s="47"/>
      <c r="D14" s="9">
        <f>SUM(D16,D22,D28,D34,D41,D47,D53,D58,D61,D62,D63)</f>
        <v>562</v>
      </c>
      <c r="E14" s="9">
        <f>SUM(E16,E22,E28,E34,E41,E47,E53,E58,E61,E62,E63)</f>
        <v>9294</v>
      </c>
      <c r="F14" s="27">
        <f>E14/D14</f>
        <v>16.537366548042705</v>
      </c>
    </row>
    <row r="15" spans="1:6" ht="32.1" customHeight="1" x14ac:dyDescent="0.3">
      <c r="A15" s="44" t="s">
        <v>54</v>
      </c>
      <c r="B15" s="49" t="s">
        <v>67</v>
      </c>
      <c r="C15" s="49"/>
      <c r="D15" s="15">
        <f>SUM(D16,D22,D28,D34)</f>
        <v>311</v>
      </c>
      <c r="E15" s="15">
        <f>SUM(E16,E22,E28,E34)</f>
        <v>2049</v>
      </c>
      <c r="F15" s="30">
        <f>E15/D15</f>
        <v>6.588424437299035</v>
      </c>
    </row>
    <row r="16" spans="1:6" ht="32.1" customHeight="1" x14ac:dyDescent="0.3">
      <c r="A16" s="44"/>
      <c r="B16" s="43" t="s">
        <v>73</v>
      </c>
      <c r="C16" s="10" t="s">
        <v>40</v>
      </c>
      <c r="D16" s="11">
        <f>SUM(D17:D21)</f>
        <v>148</v>
      </c>
      <c r="E16" s="11">
        <f>SUM(E17:E21)</f>
        <v>1231</v>
      </c>
      <c r="F16" s="28">
        <f t="shared" si="0"/>
        <v>8.3175675675675684</v>
      </c>
    </row>
    <row r="17" spans="1:6" ht="32.1" customHeight="1" x14ac:dyDescent="0.3">
      <c r="A17" s="44"/>
      <c r="B17" s="43"/>
      <c r="C17" s="16" t="s">
        <v>41</v>
      </c>
      <c r="D17" s="17">
        <v>35</v>
      </c>
      <c r="E17" s="17">
        <v>288</v>
      </c>
      <c r="F17" s="31">
        <f t="shared" si="0"/>
        <v>8.2285714285714278</v>
      </c>
    </row>
    <row r="18" spans="1:6" ht="32.1" customHeight="1" x14ac:dyDescent="0.3">
      <c r="A18" s="44"/>
      <c r="B18" s="43"/>
      <c r="C18" s="16" t="s">
        <v>42</v>
      </c>
      <c r="D18" s="17">
        <v>28</v>
      </c>
      <c r="E18" s="17">
        <v>222</v>
      </c>
      <c r="F18" s="31">
        <f t="shared" si="0"/>
        <v>7.9285714285714288</v>
      </c>
    </row>
    <row r="19" spans="1:6" ht="32.1" customHeight="1" x14ac:dyDescent="0.3">
      <c r="A19" s="44"/>
      <c r="B19" s="43"/>
      <c r="C19" s="16" t="s">
        <v>43</v>
      </c>
      <c r="D19" s="17">
        <v>12</v>
      </c>
      <c r="E19" s="17">
        <v>122</v>
      </c>
      <c r="F19" s="31">
        <f t="shared" si="0"/>
        <v>10.166666666666666</v>
      </c>
    </row>
    <row r="20" spans="1:6" ht="32.1" customHeight="1" x14ac:dyDescent="0.3">
      <c r="A20" s="44"/>
      <c r="B20" s="43"/>
      <c r="C20" s="16" t="s">
        <v>44</v>
      </c>
      <c r="D20" s="17">
        <v>48</v>
      </c>
      <c r="E20" s="17">
        <v>405</v>
      </c>
      <c r="F20" s="31">
        <f t="shared" si="0"/>
        <v>8.4375</v>
      </c>
    </row>
    <row r="21" spans="1:6" ht="32.1" customHeight="1" x14ac:dyDescent="0.3">
      <c r="A21" s="44"/>
      <c r="B21" s="43"/>
      <c r="C21" s="16" t="s">
        <v>45</v>
      </c>
      <c r="D21" s="17">
        <v>25</v>
      </c>
      <c r="E21" s="17">
        <v>194</v>
      </c>
      <c r="F21" s="31">
        <f t="shared" si="0"/>
        <v>7.76</v>
      </c>
    </row>
    <row r="22" spans="1:6" ht="32.1" customHeight="1" x14ac:dyDescent="0.3">
      <c r="A22" s="44"/>
      <c r="B22" s="43" t="s">
        <v>46</v>
      </c>
      <c r="C22" s="10" t="s">
        <v>50</v>
      </c>
      <c r="D22" s="11">
        <f>SUM(D23:D27)</f>
        <v>38</v>
      </c>
      <c r="E22" s="11">
        <f>SUM(E23:E27)</f>
        <v>126</v>
      </c>
      <c r="F22" s="28">
        <f t="shared" si="0"/>
        <v>3.3157894736842106</v>
      </c>
    </row>
    <row r="23" spans="1:6" ht="32.1" customHeight="1" x14ac:dyDescent="0.3">
      <c r="A23" s="44"/>
      <c r="B23" s="43"/>
      <c r="C23" s="16" t="s">
        <v>41</v>
      </c>
      <c r="D23" s="17">
        <v>9</v>
      </c>
      <c r="E23" s="17">
        <v>32</v>
      </c>
      <c r="F23" s="31">
        <f t="shared" si="0"/>
        <v>3.5555555555555554</v>
      </c>
    </row>
    <row r="24" spans="1:6" ht="32.1" customHeight="1" x14ac:dyDescent="0.3">
      <c r="A24" s="44"/>
      <c r="B24" s="43"/>
      <c r="C24" s="16" t="s">
        <v>42</v>
      </c>
      <c r="D24" s="17">
        <v>7</v>
      </c>
      <c r="E24" s="17">
        <v>20</v>
      </c>
      <c r="F24" s="31">
        <f t="shared" si="0"/>
        <v>2.8571428571428572</v>
      </c>
    </row>
    <row r="25" spans="1:6" ht="32.1" customHeight="1" x14ac:dyDescent="0.3">
      <c r="A25" s="44"/>
      <c r="B25" s="43"/>
      <c r="C25" s="16" t="s">
        <v>43</v>
      </c>
      <c r="D25" s="17">
        <v>3</v>
      </c>
      <c r="E25" s="17">
        <v>10</v>
      </c>
      <c r="F25" s="31">
        <f t="shared" si="0"/>
        <v>3.3333333333333335</v>
      </c>
    </row>
    <row r="26" spans="1:6" ht="32.1" customHeight="1" x14ac:dyDescent="0.3">
      <c r="A26" s="44"/>
      <c r="B26" s="43"/>
      <c r="C26" s="16" t="s">
        <v>44</v>
      </c>
      <c r="D26" s="17">
        <v>12</v>
      </c>
      <c r="E26" s="17">
        <v>34</v>
      </c>
      <c r="F26" s="31">
        <f t="shared" si="0"/>
        <v>2.8333333333333335</v>
      </c>
    </row>
    <row r="27" spans="1:6" ht="32.1" customHeight="1" x14ac:dyDescent="0.3">
      <c r="A27" s="44"/>
      <c r="B27" s="43"/>
      <c r="C27" s="16" t="s">
        <v>45</v>
      </c>
      <c r="D27" s="17">
        <v>7</v>
      </c>
      <c r="E27" s="17">
        <v>30</v>
      </c>
      <c r="F27" s="31">
        <f t="shared" si="0"/>
        <v>4.2857142857142856</v>
      </c>
    </row>
    <row r="28" spans="1:6" ht="32.1" customHeight="1" x14ac:dyDescent="0.3">
      <c r="A28" s="44"/>
      <c r="B28" s="43" t="s">
        <v>47</v>
      </c>
      <c r="C28" s="10" t="s">
        <v>50</v>
      </c>
      <c r="D28" s="11">
        <f>SUM(D29:D33)</f>
        <v>100</v>
      </c>
      <c r="E28" s="11">
        <f>SUM(E29:E33)</f>
        <v>631</v>
      </c>
      <c r="F28" s="28">
        <f t="shared" si="0"/>
        <v>6.31</v>
      </c>
    </row>
    <row r="29" spans="1:6" ht="32.1" customHeight="1" x14ac:dyDescent="0.3">
      <c r="A29" s="44"/>
      <c r="B29" s="43"/>
      <c r="C29" s="16" t="s">
        <v>41</v>
      </c>
      <c r="D29" s="17">
        <v>23</v>
      </c>
      <c r="E29" s="17">
        <v>147</v>
      </c>
      <c r="F29" s="31">
        <f t="shared" si="0"/>
        <v>6.3913043478260869</v>
      </c>
    </row>
    <row r="30" spans="1:6" ht="32.1" customHeight="1" x14ac:dyDescent="0.3">
      <c r="A30" s="44"/>
      <c r="B30" s="43"/>
      <c r="C30" s="16" t="s">
        <v>42</v>
      </c>
      <c r="D30" s="17">
        <v>19</v>
      </c>
      <c r="E30" s="17">
        <v>117</v>
      </c>
      <c r="F30" s="31">
        <f t="shared" si="0"/>
        <v>6.1578947368421053</v>
      </c>
    </row>
    <row r="31" spans="1:6" ht="32.1" customHeight="1" x14ac:dyDescent="0.3">
      <c r="A31" s="44"/>
      <c r="B31" s="43"/>
      <c r="C31" s="16" t="s">
        <v>43</v>
      </c>
      <c r="D31" s="17">
        <v>8</v>
      </c>
      <c r="E31" s="17">
        <v>70</v>
      </c>
      <c r="F31" s="31">
        <f t="shared" si="0"/>
        <v>8.75</v>
      </c>
    </row>
    <row r="32" spans="1:6" ht="32.1" customHeight="1" x14ac:dyDescent="0.3">
      <c r="A32" s="44"/>
      <c r="B32" s="43"/>
      <c r="C32" s="16" t="s">
        <v>44</v>
      </c>
      <c r="D32" s="17">
        <v>32</v>
      </c>
      <c r="E32" s="17">
        <v>205</v>
      </c>
      <c r="F32" s="31">
        <f t="shared" si="0"/>
        <v>6.40625</v>
      </c>
    </row>
    <row r="33" spans="1:6" ht="32.1" customHeight="1" x14ac:dyDescent="0.3">
      <c r="A33" s="44"/>
      <c r="B33" s="43"/>
      <c r="C33" s="16" t="s">
        <v>45</v>
      </c>
      <c r="D33" s="17">
        <v>18</v>
      </c>
      <c r="E33" s="17">
        <v>92</v>
      </c>
      <c r="F33" s="31">
        <f t="shared" si="0"/>
        <v>5.1111111111111107</v>
      </c>
    </row>
    <row r="34" spans="1:6" ht="32.1" customHeight="1" x14ac:dyDescent="0.3">
      <c r="A34" s="44"/>
      <c r="B34" s="43" t="s">
        <v>48</v>
      </c>
      <c r="C34" s="10" t="s">
        <v>50</v>
      </c>
      <c r="D34" s="11">
        <f>SUM(D35:D39)</f>
        <v>25</v>
      </c>
      <c r="E34" s="11">
        <f>SUM(E35:E39)</f>
        <v>61</v>
      </c>
      <c r="F34" s="28">
        <f t="shared" si="0"/>
        <v>2.44</v>
      </c>
    </row>
    <row r="35" spans="1:6" ht="32.1" customHeight="1" x14ac:dyDescent="0.3">
      <c r="A35" s="44"/>
      <c r="B35" s="43"/>
      <c r="C35" s="18" t="s">
        <v>41</v>
      </c>
      <c r="D35" s="19">
        <v>6</v>
      </c>
      <c r="E35" s="19">
        <v>13</v>
      </c>
      <c r="F35" s="32">
        <f t="shared" si="0"/>
        <v>2.1666666666666665</v>
      </c>
    </row>
    <row r="36" spans="1:6" ht="32.1" customHeight="1" x14ac:dyDescent="0.3">
      <c r="A36" s="44"/>
      <c r="B36" s="43"/>
      <c r="C36" s="16" t="s">
        <v>42</v>
      </c>
      <c r="D36" s="17">
        <v>5</v>
      </c>
      <c r="E36" s="17">
        <v>20</v>
      </c>
      <c r="F36" s="31">
        <f t="shared" si="0"/>
        <v>4</v>
      </c>
    </row>
    <row r="37" spans="1:6" ht="32.1" customHeight="1" x14ac:dyDescent="0.3">
      <c r="A37" s="44"/>
      <c r="B37" s="43"/>
      <c r="C37" s="16" t="s">
        <v>43</v>
      </c>
      <c r="D37" s="17">
        <v>2</v>
      </c>
      <c r="E37" s="17">
        <v>3</v>
      </c>
      <c r="F37" s="31">
        <f t="shared" si="0"/>
        <v>1.5</v>
      </c>
    </row>
    <row r="38" spans="1:6" ht="32.1" customHeight="1" x14ac:dyDescent="0.3">
      <c r="A38" s="44"/>
      <c r="B38" s="43"/>
      <c r="C38" s="16" t="s">
        <v>53</v>
      </c>
      <c r="D38" s="17">
        <v>8</v>
      </c>
      <c r="E38" s="17">
        <v>16</v>
      </c>
      <c r="F38" s="31">
        <f t="shared" si="0"/>
        <v>2</v>
      </c>
    </row>
    <row r="39" spans="1:6" ht="32.1" customHeight="1" thickBot="1" x14ac:dyDescent="0.35">
      <c r="A39" s="45"/>
      <c r="B39" s="50"/>
      <c r="C39" s="22" t="s">
        <v>45</v>
      </c>
      <c r="D39" s="23">
        <v>4</v>
      </c>
      <c r="E39" s="23">
        <v>9</v>
      </c>
      <c r="F39" s="33">
        <f t="shared" si="0"/>
        <v>2.25</v>
      </c>
    </row>
    <row r="40" spans="1:6" ht="35.1" customHeight="1" x14ac:dyDescent="0.3">
      <c r="A40" s="51" t="s">
        <v>72</v>
      </c>
      <c r="B40" s="52" t="s">
        <v>68</v>
      </c>
      <c r="C40" s="52"/>
      <c r="D40" s="24">
        <f>SUM(D41,D47)</f>
        <v>150</v>
      </c>
      <c r="E40" s="24">
        <f>SUM(E41,E47)</f>
        <v>6627</v>
      </c>
      <c r="F40" s="34">
        <f>E40/D40</f>
        <v>44.18</v>
      </c>
    </row>
    <row r="41" spans="1:6" ht="35.1" customHeight="1" x14ac:dyDescent="0.3">
      <c r="A41" s="44"/>
      <c r="B41" s="43" t="s">
        <v>49</v>
      </c>
      <c r="C41" s="10" t="s">
        <v>50</v>
      </c>
      <c r="D41" s="11">
        <f>SUM(D42:D46)</f>
        <v>120</v>
      </c>
      <c r="E41" s="11">
        <f>SUM(E42:E46)</f>
        <v>4930</v>
      </c>
      <c r="F41" s="28">
        <f t="shared" si="0"/>
        <v>41.083333333333336</v>
      </c>
    </row>
    <row r="42" spans="1:6" ht="35.1" customHeight="1" x14ac:dyDescent="0.3">
      <c r="A42" s="44"/>
      <c r="B42" s="43"/>
      <c r="C42" s="16" t="s">
        <v>41</v>
      </c>
      <c r="D42" s="19">
        <v>27</v>
      </c>
      <c r="E42" s="19">
        <v>1591</v>
      </c>
      <c r="F42" s="32">
        <f t="shared" si="0"/>
        <v>58.925925925925924</v>
      </c>
    </row>
    <row r="43" spans="1:6" ht="35.1" customHeight="1" x14ac:dyDescent="0.3">
      <c r="A43" s="44"/>
      <c r="B43" s="43"/>
      <c r="C43" s="16" t="s">
        <v>42</v>
      </c>
      <c r="D43" s="19">
        <v>22</v>
      </c>
      <c r="E43" s="19">
        <v>969</v>
      </c>
      <c r="F43" s="32">
        <f t="shared" si="0"/>
        <v>44.045454545454547</v>
      </c>
    </row>
    <row r="44" spans="1:6" ht="35.1" customHeight="1" x14ac:dyDescent="0.3">
      <c r="A44" s="44"/>
      <c r="B44" s="43"/>
      <c r="C44" s="16" t="s">
        <v>43</v>
      </c>
      <c r="D44" s="17">
        <v>10</v>
      </c>
      <c r="E44" s="17">
        <v>779</v>
      </c>
      <c r="F44" s="31">
        <f t="shared" si="0"/>
        <v>77.900000000000006</v>
      </c>
    </row>
    <row r="45" spans="1:6" ht="35.1" customHeight="1" x14ac:dyDescent="0.3">
      <c r="A45" s="44"/>
      <c r="B45" s="43"/>
      <c r="C45" s="16" t="s">
        <v>44</v>
      </c>
      <c r="D45" s="17">
        <v>40</v>
      </c>
      <c r="E45" s="17">
        <v>1196</v>
      </c>
      <c r="F45" s="31">
        <f t="shared" si="0"/>
        <v>29.9</v>
      </c>
    </row>
    <row r="46" spans="1:6" ht="35.1" customHeight="1" x14ac:dyDescent="0.3">
      <c r="A46" s="44"/>
      <c r="B46" s="43"/>
      <c r="C46" s="16" t="s">
        <v>45</v>
      </c>
      <c r="D46" s="17">
        <v>21</v>
      </c>
      <c r="E46" s="17">
        <v>395</v>
      </c>
      <c r="F46" s="31">
        <f t="shared" si="0"/>
        <v>18.80952380952381</v>
      </c>
    </row>
    <row r="47" spans="1:6" ht="35.1" customHeight="1" x14ac:dyDescent="0.3">
      <c r="A47" s="44"/>
      <c r="B47" s="43" t="s">
        <v>51</v>
      </c>
      <c r="C47" s="10" t="s">
        <v>50</v>
      </c>
      <c r="D47" s="11">
        <f>SUM(D48:D52)</f>
        <v>30</v>
      </c>
      <c r="E47" s="11">
        <f>SUM(E48:E52)</f>
        <v>1697</v>
      </c>
      <c r="F47" s="28">
        <f t="shared" si="0"/>
        <v>56.56666666666667</v>
      </c>
    </row>
    <row r="48" spans="1:6" ht="35.1" customHeight="1" x14ac:dyDescent="0.3">
      <c r="A48" s="44"/>
      <c r="B48" s="43"/>
      <c r="C48" s="16" t="s">
        <v>41</v>
      </c>
      <c r="D48" s="17">
        <v>7</v>
      </c>
      <c r="E48" s="17">
        <v>639</v>
      </c>
      <c r="F48" s="32">
        <f t="shared" si="0"/>
        <v>91.285714285714292</v>
      </c>
    </row>
    <row r="49" spans="1:6" ht="35.1" customHeight="1" x14ac:dyDescent="0.3">
      <c r="A49" s="44"/>
      <c r="B49" s="43"/>
      <c r="C49" s="16" t="s">
        <v>42</v>
      </c>
      <c r="D49" s="17">
        <v>6</v>
      </c>
      <c r="E49" s="17">
        <v>288</v>
      </c>
      <c r="F49" s="32">
        <f t="shared" si="0"/>
        <v>48</v>
      </c>
    </row>
    <row r="50" spans="1:6" ht="35.1" customHeight="1" x14ac:dyDescent="0.3">
      <c r="A50" s="44"/>
      <c r="B50" s="43"/>
      <c r="C50" s="16" t="s">
        <v>43</v>
      </c>
      <c r="D50" s="17">
        <v>2</v>
      </c>
      <c r="E50" s="17">
        <v>285</v>
      </c>
      <c r="F50" s="32">
        <f t="shared" si="0"/>
        <v>142.5</v>
      </c>
    </row>
    <row r="51" spans="1:6" ht="35.1" customHeight="1" x14ac:dyDescent="0.3">
      <c r="A51" s="44"/>
      <c r="B51" s="43"/>
      <c r="C51" s="16" t="s">
        <v>44</v>
      </c>
      <c r="D51" s="17">
        <v>10</v>
      </c>
      <c r="E51" s="17">
        <v>369</v>
      </c>
      <c r="F51" s="31">
        <f t="shared" si="0"/>
        <v>36.9</v>
      </c>
    </row>
    <row r="52" spans="1:6" ht="35.1" customHeight="1" x14ac:dyDescent="0.3">
      <c r="A52" s="44"/>
      <c r="B52" s="43"/>
      <c r="C52" s="16" t="s">
        <v>45</v>
      </c>
      <c r="D52" s="17">
        <v>5</v>
      </c>
      <c r="E52" s="17">
        <v>116</v>
      </c>
      <c r="F52" s="32">
        <f t="shared" si="0"/>
        <v>23.2</v>
      </c>
    </row>
    <row r="53" spans="1:6" ht="35.1" customHeight="1" x14ac:dyDescent="0.3">
      <c r="A53" s="44"/>
      <c r="B53" s="43" t="s">
        <v>55</v>
      </c>
      <c r="C53" s="10" t="s">
        <v>52</v>
      </c>
      <c r="D53" s="11">
        <f>SUM(D54:D57)</f>
        <v>20</v>
      </c>
      <c r="E53" s="11">
        <f>SUM(E54:E57)</f>
        <v>79</v>
      </c>
      <c r="F53" s="28">
        <f>E53/D53</f>
        <v>3.95</v>
      </c>
    </row>
    <row r="54" spans="1:6" ht="35.1" customHeight="1" x14ac:dyDescent="0.3">
      <c r="A54" s="44"/>
      <c r="B54" s="43"/>
      <c r="C54" s="18" t="s">
        <v>56</v>
      </c>
      <c r="D54" s="17">
        <v>9</v>
      </c>
      <c r="E54" s="17">
        <v>25</v>
      </c>
      <c r="F54" s="32">
        <f t="shared" si="0"/>
        <v>2.7777777777777777</v>
      </c>
    </row>
    <row r="55" spans="1:6" ht="35.1" customHeight="1" x14ac:dyDescent="0.3">
      <c r="A55" s="44"/>
      <c r="B55" s="43"/>
      <c r="C55" s="18" t="s">
        <v>57</v>
      </c>
      <c r="D55" s="17">
        <v>3</v>
      </c>
      <c r="E55" s="17">
        <v>41</v>
      </c>
      <c r="F55" s="32">
        <f t="shared" si="0"/>
        <v>13.666666666666666</v>
      </c>
    </row>
    <row r="56" spans="1:6" ht="35.1" customHeight="1" x14ac:dyDescent="0.3">
      <c r="A56" s="44"/>
      <c r="B56" s="43"/>
      <c r="C56" s="18" t="s">
        <v>58</v>
      </c>
      <c r="D56" s="17">
        <v>6</v>
      </c>
      <c r="E56" s="17">
        <v>10</v>
      </c>
      <c r="F56" s="31">
        <f t="shared" si="0"/>
        <v>1.6666666666666667</v>
      </c>
    </row>
    <row r="57" spans="1:6" ht="35.1" customHeight="1" x14ac:dyDescent="0.3">
      <c r="A57" s="44"/>
      <c r="B57" s="43"/>
      <c r="C57" s="18" t="s">
        <v>59</v>
      </c>
      <c r="D57" s="17">
        <v>2</v>
      </c>
      <c r="E57" s="17">
        <v>3</v>
      </c>
      <c r="F57" s="32">
        <f t="shared" si="0"/>
        <v>1.5</v>
      </c>
    </row>
    <row r="58" spans="1:6" ht="35.1" customHeight="1" x14ac:dyDescent="0.3">
      <c r="A58" s="44"/>
      <c r="B58" s="43" t="s">
        <v>63</v>
      </c>
      <c r="C58" s="10" t="s">
        <v>62</v>
      </c>
      <c r="D58" s="11">
        <f>SUM(D59:D60)</f>
        <v>14</v>
      </c>
      <c r="E58" s="11">
        <f>SUM(E59:E60)</f>
        <v>60</v>
      </c>
      <c r="F58" s="28">
        <f>E58/D58</f>
        <v>4.2857142857142856</v>
      </c>
    </row>
    <row r="59" spans="1:6" ht="35.1" customHeight="1" x14ac:dyDescent="0.3">
      <c r="A59" s="44"/>
      <c r="B59" s="43"/>
      <c r="C59" s="18" t="s">
        <v>60</v>
      </c>
      <c r="D59" s="17">
        <v>3</v>
      </c>
      <c r="E59" s="17">
        <v>41</v>
      </c>
      <c r="F59" s="31">
        <f t="shared" si="0"/>
        <v>13.666666666666666</v>
      </c>
    </row>
    <row r="60" spans="1:6" ht="35.1" customHeight="1" x14ac:dyDescent="0.3">
      <c r="A60" s="44"/>
      <c r="B60" s="43"/>
      <c r="C60" s="18" t="s">
        <v>61</v>
      </c>
      <c r="D60" s="17">
        <v>11</v>
      </c>
      <c r="E60" s="17">
        <v>19</v>
      </c>
      <c r="F60" s="32">
        <f t="shared" si="0"/>
        <v>1.7272727272727273</v>
      </c>
    </row>
    <row r="61" spans="1:6" ht="35.1" customHeight="1" x14ac:dyDescent="0.3">
      <c r="A61" s="44"/>
      <c r="B61" s="53" t="s">
        <v>66</v>
      </c>
      <c r="C61" s="53"/>
      <c r="D61" s="20">
        <v>12</v>
      </c>
      <c r="E61" s="20">
        <v>30</v>
      </c>
      <c r="F61" s="35">
        <f t="shared" si="0"/>
        <v>2.5</v>
      </c>
    </row>
    <row r="62" spans="1:6" ht="35.1" customHeight="1" x14ac:dyDescent="0.3">
      <c r="A62" s="44"/>
      <c r="B62" s="53" t="s">
        <v>64</v>
      </c>
      <c r="C62" s="53"/>
      <c r="D62" s="20">
        <v>4</v>
      </c>
      <c r="E62" s="20">
        <v>51</v>
      </c>
      <c r="F62" s="36">
        <f t="shared" si="0"/>
        <v>12.75</v>
      </c>
    </row>
    <row r="63" spans="1:6" ht="35.1" customHeight="1" thickBot="1" x14ac:dyDescent="0.35">
      <c r="A63" s="45"/>
      <c r="B63" s="54" t="s">
        <v>65</v>
      </c>
      <c r="C63" s="54"/>
      <c r="D63" s="21">
        <v>51</v>
      </c>
      <c r="E63" s="21">
        <v>398</v>
      </c>
      <c r="F63" s="37">
        <f t="shared" si="0"/>
        <v>7.8039215686274508</v>
      </c>
    </row>
  </sheetData>
  <mergeCells count="23">
    <mergeCell ref="A40:A63"/>
    <mergeCell ref="B40:C40"/>
    <mergeCell ref="B62:C62"/>
    <mergeCell ref="B63:C63"/>
    <mergeCell ref="B53:B57"/>
    <mergeCell ref="B58:B60"/>
    <mergeCell ref="B61:C61"/>
    <mergeCell ref="B41:B46"/>
    <mergeCell ref="B47:B52"/>
    <mergeCell ref="B1:F1"/>
    <mergeCell ref="A2:F2"/>
    <mergeCell ref="A5:C5"/>
    <mergeCell ref="B16:B21"/>
    <mergeCell ref="B22:B27"/>
    <mergeCell ref="A15:A39"/>
    <mergeCell ref="A6:C6"/>
    <mergeCell ref="A14:C14"/>
    <mergeCell ref="A7:A13"/>
    <mergeCell ref="B7:B10"/>
    <mergeCell ref="B11:B13"/>
    <mergeCell ref="B15:C15"/>
    <mergeCell ref="B28:B33"/>
    <mergeCell ref="B34:B3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85" zoomScaleNormal="85" workbookViewId="0">
      <selection activeCell="H52" sqref="H52"/>
    </sheetView>
  </sheetViews>
  <sheetFormatPr defaultRowHeight="16.5" x14ac:dyDescent="0.3"/>
  <cols>
    <col min="2" max="2" width="31.5" customWidth="1"/>
  </cols>
  <sheetData>
    <row r="1" spans="1:6" x14ac:dyDescent="0.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</row>
    <row r="2" spans="1:6" x14ac:dyDescent="0.3">
      <c r="A2" s="56"/>
      <c r="B2" s="55" t="s">
        <v>19</v>
      </c>
      <c r="C2" s="2" t="s">
        <v>13</v>
      </c>
      <c r="D2" s="3">
        <v>51</v>
      </c>
      <c r="E2" s="55">
        <f>SUM(D2:D6)</f>
        <v>201</v>
      </c>
      <c r="F2" s="4"/>
    </row>
    <row r="3" spans="1:6" x14ac:dyDescent="0.3">
      <c r="A3" s="57"/>
      <c r="B3" s="55"/>
      <c r="C3" s="2" t="s">
        <v>17</v>
      </c>
      <c r="D3" s="3">
        <v>54</v>
      </c>
      <c r="E3" s="55"/>
      <c r="F3" s="4"/>
    </row>
    <row r="4" spans="1:6" x14ac:dyDescent="0.3">
      <c r="A4" s="57"/>
      <c r="B4" s="55"/>
      <c r="C4" s="2" t="s">
        <v>10</v>
      </c>
      <c r="D4" s="3">
        <v>29</v>
      </c>
      <c r="E4" s="55"/>
      <c r="F4" s="4"/>
    </row>
    <row r="5" spans="1:6" x14ac:dyDescent="0.3">
      <c r="A5" s="57"/>
      <c r="B5" s="55"/>
      <c r="C5" s="2" t="s">
        <v>18</v>
      </c>
      <c r="D5" s="3">
        <v>22</v>
      </c>
      <c r="E5" s="55"/>
      <c r="F5" s="4"/>
    </row>
    <row r="6" spans="1:6" x14ac:dyDescent="0.3">
      <c r="A6" s="57"/>
      <c r="B6" s="55"/>
      <c r="C6" s="2" t="s">
        <v>15</v>
      </c>
      <c r="D6" s="3">
        <v>45</v>
      </c>
      <c r="E6" s="55"/>
      <c r="F6" s="4"/>
    </row>
    <row r="7" spans="1:6" x14ac:dyDescent="0.3">
      <c r="A7" s="57"/>
      <c r="B7" s="55" t="s">
        <v>20</v>
      </c>
      <c r="C7" s="2" t="s">
        <v>12</v>
      </c>
      <c r="D7" s="3">
        <v>27</v>
      </c>
      <c r="E7" s="55">
        <f t="shared" ref="E7" si="0">SUM(D7:D11)</f>
        <v>79</v>
      </c>
      <c r="F7" s="4"/>
    </row>
    <row r="8" spans="1:6" x14ac:dyDescent="0.3">
      <c r="A8" s="57"/>
      <c r="B8" s="55"/>
      <c r="C8" s="2" t="s">
        <v>16</v>
      </c>
      <c r="D8" s="3">
        <v>21</v>
      </c>
      <c r="E8" s="55"/>
      <c r="F8" s="4"/>
    </row>
    <row r="9" spans="1:6" x14ac:dyDescent="0.3">
      <c r="A9" s="57"/>
      <c r="B9" s="55"/>
      <c r="C9" s="2" t="s">
        <v>9</v>
      </c>
      <c r="D9" s="3">
        <v>10</v>
      </c>
      <c r="E9" s="55"/>
      <c r="F9" s="4"/>
    </row>
    <row r="10" spans="1:6" x14ac:dyDescent="0.3">
      <c r="A10" s="57"/>
      <c r="B10" s="55"/>
      <c r="C10" s="2" t="s">
        <v>11</v>
      </c>
      <c r="D10" s="3">
        <v>9</v>
      </c>
      <c r="E10" s="55"/>
      <c r="F10" s="4"/>
    </row>
    <row r="11" spans="1:6" x14ac:dyDescent="0.3">
      <c r="A11" s="57"/>
      <c r="B11" s="55"/>
      <c r="C11" s="2" t="s">
        <v>14</v>
      </c>
      <c r="D11" s="3">
        <v>12</v>
      </c>
      <c r="E11" s="55"/>
      <c r="F11" s="4"/>
    </row>
    <row r="12" spans="1:6" x14ac:dyDescent="0.3">
      <c r="A12" s="57"/>
      <c r="B12" s="55" t="s">
        <v>21</v>
      </c>
      <c r="C12" s="2" t="s">
        <v>12</v>
      </c>
      <c r="D12" s="3">
        <v>38</v>
      </c>
      <c r="E12" s="55">
        <f t="shared" ref="E12" si="1">SUM(D12:D16)</f>
        <v>151</v>
      </c>
      <c r="F12" s="4"/>
    </row>
    <row r="13" spans="1:6" x14ac:dyDescent="0.3">
      <c r="A13" s="57"/>
      <c r="B13" s="55"/>
      <c r="C13" s="2" t="s">
        <v>16</v>
      </c>
      <c r="D13" s="3">
        <v>53</v>
      </c>
      <c r="E13" s="55"/>
      <c r="F13" s="4"/>
    </row>
    <row r="14" spans="1:6" x14ac:dyDescent="0.3">
      <c r="A14" s="57"/>
      <c r="B14" s="55"/>
      <c r="C14" s="2" t="s">
        <v>9</v>
      </c>
      <c r="D14" s="3">
        <v>22</v>
      </c>
      <c r="E14" s="55"/>
      <c r="F14" s="4"/>
    </row>
    <row r="15" spans="1:6" x14ac:dyDescent="0.3">
      <c r="A15" s="57"/>
      <c r="B15" s="55"/>
      <c r="C15" s="2" t="s">
        <v>11</v>
      </c>
      <c r="D15" s="3">
        <v>23</v>
      </c>
      <c r="E15" s="55"/>
      <c r="F15" s="4"/>
    </row>
    <row r="16" spans="1:6" x14ac:dyDescent="0.3">
      <c r="A16" s="57"/>
      <c r="B16" s="55"/>
      <c r="C16" s="2" t="s">
        <v>14</v>
      </c>
      <c r="D16" s="3">
        <v>15</v>
      </c>
      <c r="E16" s="55"/>
      <c r="F16" s="4"/>
    </row>
    <row r="17" spans="1:6" x14ac:dyDescent="0.3">
      <c r="A17" s="57"/>
      <c r="B17" s="55" t="s">
        <v>22</v>
      </c>
      <c r="C17" s="2" t="s">
        <v>12</v>
      </c>
      <c r="D17" s="3">
        <v>8</v>
      </c>
      <c r="E17" s="55">
        <f t="shared" ref="E17" si="2">SUM(D17:D21)</f>
        <v>34</v>
      </c>
      <c r="F17" s="4"/>
    </row>
    <row r="18" spans="1:6" x14ac:dyDescent="0.3">
      <c r="A18" s="57"/>
      <c r="B18" s="55"/>
      <c r="C18" s="2" t="s">
        <v>16</v>
      </c>
      <c r="D18" s="3">
        <v>7</v>
      </c>
      <c r="E18" s="55"/>
      <c r="F18" s="4"/>
    </row>
    <row r="19" spans="1:6" x14ac:dyDescent="0.3">
      <c r="A19" s="57"/>
      <c r="B19" s="55"/>
      <c r="C19" s="2" t="s">
        <v>9</v>
      </c>
      <c r="D19" s="3">
        <v>9</v>
      </c>
      <c r="E19" s="55"/>
      <c r="F19" s="4"/>
    </row>
    <row r="20" spans="1:6" x14ac:dyDescent="0.3">
      <c r="A20" s="57"/>
      <c r="B20" s="55"/>
      <c r="C20" s="2" t="s">
        <v>11</v>
      </c>
      <c r="D20" s="3">
        <v>7</v>
      </c>
      <c r="E20" s="55"/>
      <c r="F20" s="4"/>
    </row>
    <row r="21" spans="1:6" x14ac:dyDescent="0.3">
      <c r="A21" s="57"/>
      <c r="B21" s="55"/>
      <c r="C21" s="2" t="s">
        <v>14</v>
      </c>
      <c r="D21" s="3">
        <v>3</v>
      </c>
      <c r="E21" s="55"/>
      <c r="F21" s="4"/>
    </row>
    <row r="22" spans="1:6" x14ac:dyDescent="0.3">
      <c r="A22" s="57"/>
      <c r="B22" s="55" t="s">
        <v>23</v>
      </c>
      <c r="C22" s="2" t="s">
        <v>12</v>
      </c>
      <c r="D22" s="3">
        <v>179</v>
      </c>
      <c r="E22" s="55">
        <f t="shared" ref="E22" si="3">SUM(D22:D26)</f>
        <v>631</v>
      </c>
      <c r="F22" s="4"/>
    </row>
    <row r="23" spans="1:6" x14ac:dyDescent="0.3">
      <c r="A23" s="57"/>
      <c r="B23" s="55"/>
      <c r="C23" s="2" t="s">
        <v>16</v>
      </c>
      <c r="D23" s="3">
        <v>167</v>
      </c>
      <c r="E23" s="55"/>
      <c r="F23" s="4"/>
    </row>
    <row r="24" spans="1:6" x14ac:dyDescent="0.3">
      <c r="A24" s="57"/>
      <c r="B24" s="55"/>
      <c r="C24" s="2" t="s">
        <v>9</v>
      </c>
      <c r="D24" s="3">
        <v>108</v>
      </c>
      <c r="E24" s="55"/>
      <c r="F24" s="4"/>
    </row>
    <row r="25" spans="1:6" x14ac:dyDescent="0.3">
      <c r="A25" s="57"/>
      <c r="B25" s="55"/>
      <c r="C25" s="2" t="s">
        <v>11</v>
      </c>
      <c r="D25" s="3">
        <v>104</v>
      </c>
      <c r="E25" s="55"/>
      <c r="F25" s="4"/>
    </row>
    <row r="26" spans="1:6" x14ac:dyDescent="0.3">
      <c r="A26" s="57"/>
      <c r="B26" s="55"/>
      <c r="C26" s="2" t="s">
        <v>14</v>
      </c>
      <c r="D26" s="3">
        <v>73</v>
      </c>
      <c r="E26" s="55"/>
      <c r="F26" s="4"/>
    </row>
    <row r="27" spans="1:6" x14ac:dyDescent="0.3">
      <c r="A27" s="57"/>
      <c r="B27" s="55" t="s">
        <v>24</v>
      </c>
      <c r="C27" s="2" t="s">
        <v>12</v>
      </c>
      <c r="D27" s="3">
        <v>79</v>
      </c>
      <c r="E27" s="55">
        <f t="shared" ref="E27" si="4">SUM(D27:D31)</f>
        <v>257</v>
      </c>
      <c r="F27" s="4"/>
    </row>
    <row r="28" spans="1:6" x14ac:dyDescent="0.3">
      <c r="A28" s="57"/>
      <c r="B28" s="55"/>
      <c r="C28" s="2" t="s">
        <v>16</v>
      </c>
      <c r="D28" s="3">
        <v>70</v>
      </c>
      <c r="E28" s="55"/>
      <c r="F28" s="4"/>
    </row>
    <row r="29" spans="1:6" x14ac:dyDescent="0.3">
      <c r="A29" s="57"/>
      <c r="B29" s="55"/>
      <c r="C29" s="2" t="s">
        <v>9</v>
      </c>
      <c r="D29" s="3">
        <v>35</v>
      </c>
      <c r="E29" s="55"/>
      <c r="F29" s="4"/>
    </row>
    <row r="30" spans="1:6" x14ac:dyDescent="0.3">
      <c r="A30" s="57"/>
      <c r="B30" s="55"/>
      <c r="C30" s="2" t="s">
        <v>11</v>
      </c>
      <c r="D30" s="3">
        <v>43</v>
      </c>
      <c r="E30" s="55"/>
      <c r="F30" s="4"/>
    </row>
    <row r="31" spans="1:6" x14ac:dyDescent="0.3">
      <c r="A31" s="57"/>
      <c r="B31" s="55"/>
      <c r="C31" s="2" t="s">
        <v>14</v>
      </c>
      <c r="D31" s="3">
        <v>30</v>
      </c>
      <c r="E31" s="55"/>
      <c r="F31" s="4"/>
    </row>
    <row r="32" spans="1:6" x14ac:dyDescent="0.3">
      <c r="A32" s="57"/>
      <c r="B32" s="55" t="s">
        <v>25</v>
      </c>
      <c r="C32" s="2" t="s">
        <v>12</v>
      </c>
      <c r="D32" s="3">
        <v>34</v>
      </c>
      <c r="E32" s="55">
        <f t="shared" ref="E32" si="5">SUM(D32:D36)</f>
        <v>113</v>
      </c>
      <c r="F32" s="4"/>
    </row>
    <row r="33" spans="1:6" x14ac:dyDescent="0.3">
      <c r="A33" s="57"/>
      <c r="B33" s="55"/>
      <c r="C33" s="2" t="s">
        <v>16</v>
      </c>
      <c r="D33" s="3">
        <v>27</v>
      </c>
      <c r="E33" s="55"/>
      <c r="F33" s="4"/>
    </row>
    <row r="34" spans="1:6" x14ac:dyDescent="0.3">
      <c r="A34" s="57"/>
      <c r="B34" s="55"/>
      <c r="C34" s="2" t="s">
        <v>9</v>
      </c>
      <c r="D34" s="3">
        <v>24</v>
      </c>
      <c r="E34" s="55"/>
      <c r="F34" s="4"/>
    </row>
    <row r="35" spans="1:6" x14ac:dyDescent="0.3">
      <c r="A35" s="57"/>
      <c r="B35" s="55"/>
      <c r="C35" s="2" t="s">
        <v>11</v>
      </c>
      <c r="D35" s="3">
        <v>15</v>
      </c>
      <c r="E35" s="55"/>
      <c r="F35" s="4"/>
    </row>
    <row r="36" spans="1:6" x14ac:dyDescent="0.3">
      <c r="A36" s="57"/>
      <c r="B36" s="55"/>
      <c r="C36" s="2" t="s">
        <v>14</v>
      </c>
      <c r="D36" s="3">
        <v>13</v>
      </c>
      <c r="E36" s="55"/>
      <c r="F36" s="4"/>
    </row>
    <row r="37" spans="1:6" x14ac:dyDescent="0.3">
      <c r="A37" s="57"/>
      <c r="B37" s="56" t="s">
        <v>28</v>
      </c>
      <c r="C37" s="2" t="s">
        <v>12</v>
      </c>
      <c r="D37" s="3">
        <v>1</v>
      </c>
      <c r="E37" s="56">
        <f>SUM(D37:D41)</f>
        <v>3</v>
      </c>
    </row>
    <row r="38" spans="1:6" x14ac:dyDescent="0.3">
      <c r="A38" s="57"/>
      <c r="B38" s="57"/>
      <c r="C38" s="2" t="s">
        <v>16</v>
      </c>
      <c r="D38" s="3">
        <v>0</v>
      </c>
      <c r="E38" s="57"/>
    </row>
    <row r="39" spans="1:6" x14ac:dyDescent="0.3">
      <c r="A39" s="57"/>
      <c r="B39" s="57"/>
      <c r="C39" s="2" t="s">
        <v>9</v>
      </c>
      <c r="D39" s="3">
        <v>2</v>
      </c>
      <c r="E39" s="57"/>
    </row>
    <row r="40" spans="1:6" x14ac:dyDescent="0.3">
      <c r="A40" s="57"/>
      <c r="B40" s="57"/>
      <c r="C40" s="2" t="s">
        <v>11</v>
      </c>
      <c r="D40" s="3">
        <v>0</v>
      </c>
      <c r="E40" s="57"/>
    </row>
    <row r="41" spans="1:6" x14ac:dyDescent="0.3">
      <c r="A41" s="57"/>
      <c r="B41" s="58"/>
      <c r="C41" s="2" t="s">
        <v>14</v>
      </c>
      <c r="D41" s="3">
        <v>0</v>
      </c>
      <c r="E41" s="58"/>
    </row>
    <row r="42" spans="1:6" x14ac:dyDescent="0.3">
      <c r="A42" s="57"/>
      <c r="B42" s="55" t="s">
        <v>26</v>
      </c>
      <c r="C42" s="2" t="s">
        <v>12</v>
      </c>
      <c r="D42" s="3">
        <v>24</v>
      </c>
      <c r="E42" s="55">
        <f t="shared" ref="E42" si="6">SUM(D42:D46)</f>
        <v>65</v>
      </c>
      <c r="F42" s="4"/>
    </row>
    <row r="43" spans="1:6" x14ac:dyDescent="0.3">
      <c r="A43" s="57"/>
      <c r="B43" s="55"/>
      <c r="C43" s="2" t="s">
        <v>16</v>
      </c>
      <c r="D43" s="3">
        <v>11</v>
      </c>
      <c r="E43" s="55"/>
      <c r="F43" s="4"/>
    </row>
    <row r="44" spans="1:6" x14ac:dyDescent="0.3">
      <c r="A44" s="57"/>
      <c r="B44" s="55"/>
      <c r="C44" s="2" t="s">
        <v>9</v>
      </c>
      <c r="D44" s="3">
        <v>16</v>
      </c>
      <c r="E44" s="55"/>
      <c r="F44" s="4"/>
    </row>
    <row r="45" spans="1:6" x14ac:dyDescent="0.3">
      <c r="A45" s="57"/>
      <c r="B45" s="55"/>
      <c r="C45" s="2" t="s">
        <v>11</v>
      </c>
      <c r="D45" s="3">
        <v>10</v>
      </c>
      <c r="E45" s="55"/>
      <c r="F45" s="4"/>
    </row>
    <row r="46" spans="1:6" x14ac:dyDescent="0.3">
      <c r="A46" s="57"/>
      <c r="B46" s="55"/>
      <c r="C46" s="2" t="s">
        <v>14</v>
      </c>
      <c r="D46" s="3">
        <v>4</v>
      </c>
      <c r="E46" s="55"/>
      <c r="F46" s="4"/>
    </row>
    <row r="47" spans="1:6" x14ac:dyDescent="0.3">
      <c r="A47" s="57"/>
      <c r="B47" s="56" t="s">
        <v>29</v>
      </c>
      <c r="C47" s="2" t="s">
        <v>12</v>
      </c>
      <c r="D47" s="3">
        <v>0</v>
      </c>
      <c r="E47" s="56">
        <f>SUM(D47:D51)</f>
        <v>0</v>
      </c>
    </row>
    <row r="48" spans="1:6" x14ac:dyDescent="0.3">
      <c r="A48" s="57"/>
      <c r="B48" s="57"/>
      <c r="C48" s="2" t="s">
        <v>16</v>
      </c>
      <c r="D48" s="3">
        <v>0</v>
      </c>
      <c r="E48" s="57"/>
    </row>
    <row r="49" spans="1:5" x14ac:dyDescent="0.3">
      <c r="A49" s="57"/>
      <c r="B49" s="57"/>
      <c r="C49" s="2" t="s">
        <v>9</v>
      </c>
      <c r="D49" s="3">
        <v>0</v>
      </c>
      <c r="E49" s="57"/>
    </row>
    <row r="50" spans="1:5" x14ac:dyDescent="0.3">
      <c r="A50" s="57"/>
      <c r="B50" s="57"/>
      <c r="C50" s="2" t="s">
        <v>11</v>
      </c>
      <c r="D50" s="3">
        <v>0</v>
      </c>
      <c r="E50" s="57"/>
    </row>
    <row r="51" spans="1:5" x14ac:dyDescent="0.3">
      <c r="A51" s="58"/>
      <c r="B51" s="58"/>
      <c r="C51" s="2" t="s">
        <v>14</v>
      </c>
      <c r="D51" s="3">
        <v>0</v>
      </c>
      <c r="E51" s="58"/>
    </row>
    <row r="52" spans="1:5" x14ac:dyDescent="0.3">
      <c r="A52" s="55" t="s">
        <v>27</v>
      </c>
      <c r="B52" s="55"/>
      <c r="C52" s="55"/>
      <c r="D52" s="2">
        <f>SUM(D2:D51)</f>
        <v>1534</v>
      </c>
      <c r="E52" s="2">
        <f>SUM(E2:E51)</f>
        <v>1534</v>
      </c>
    </row>
  </sheetData>
  <mergeCells count="22">
    <mergeCell ref="B22:B26"/>
    <mergeCell ref="B27:B31"/>
    <mergeCell ref="B37:B41"/>
    <mergeCell ref="E37:E41"/>
    <mergeCell ref="A2:A51"/>
    <mergeCell ref="B47:B51"/>
    <mergeCell ref="E47:E51"/>
    <mergeCell ref="B2:B6"/>
    <mergeCell ref="B7:B11"/>
    <mergeCell ref="B12:B16"/>
    <mergeCell ref="B17:B21"/>
    <mergeCell ref="E2:E6"/>
    <mergeCell ref="E7:E11"/>
    <mergeCell ref="E12:E16"/>
    <mergeCell ref="E17:E21"/>
    <mergeCell ref="E22:E26"/>
    <mergeCell ref="A52:C52"/>
    <mergeCell ref="B32:B36"/>
    <mergeCell ref="B42:B46"/>
    <mergeCell ref="E27:E31"/>
    <mergeCell ref="E32:E36"/>
    <mergeCell ref="E42:E4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원서접수 현황</vt:lpstr>
      <vt:lpstr>Sheet1</vt:lpstr>
      <vt:lpstr>'원서접수 현황'!Print_Area</vt:lpstr>
      <vt:lpstr>'원서접수 현황'!Print_Titles</vt:lpstr>
    </vt:vector>
  </TitlesOfParts>
  <Company>XP SP3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Windows 사용자</cp:lastModifiedBy>
  <cp:lastPrinted>2019-09-10T23:00:08Z</cp:lastPrinted>
  <dcterms:created xsi:type="dcterms:W3CDTF">2013-09-22T23:06:18Z</dcterms:created>
  <dcterms:modified xsi:type="dcterms:W3CDTF">2019-09-11T10:03:03Z</dcterms:modified>
</cp:coreProperties>
</file>